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3" i="1" l="1"/>
  <c r="T11" i="1"/>
  <c r="T10" i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M17" i="1"/>
  <c r="L17" i="1"/>
  <c r="T17" i="1" s="1"/>
  <c r="K17" i="1"/>
  <c r="J17" i="1"/>
  <c r="I17" i="1"/>
  <c r="H17" i="1"/>
  <c r="G17" i="1"/>
  <c r="F17" i="1"/>
  <c r="E17" i="1"/>
  <c r="O10" i="1" l="1"/>
  <c r="O17" i="1" s="1"/>
  <c r="E21" i="1"/>
  <c r="F21" i="1"/>
  <c r="G21" i="1"/>
  <c r="H21" i="1"/>
  <c r="I21" i="1"/>
  <c r="I22" i="1"/>
  <c r="H22" i="1"/>
  <c r="G22" i="1"/>
  <c r="F22" i="1"/>
  <c r="E22" i="1"/>
  <c r="L22" i="1" l="1"/>
  <c r="K22" i="1"/>
  <c r="O21" i="1"/>
  <c r="O24" i="1" s="1"/>
  <c r="N17" i="1"/>
  <c r="N21" i="1" s="1"/>
  <c r="N22" i="1"/>
  <c r="I24" i="1"/>
  <c r="M22" i="1"/>
  <c r="H24" i="1"/>
  <c r="L21" i="1"/>
  <c r="F24" i="1"/>
  <c r="K21" i="1"/>
  <c r="G24" i="1"/>
  <c r="E24" i="1"/>
  <c r="M21" i="1"/>
  <c r="D18" i="1"/>
  <c r="K24" i="1" l="1"/>
  <c r="L24" i="1"/>
  <c r="M24" i="1"/>
  <c r="N24" i="1"/>
</calcChain>
</file>

<file path=xl/sharedStrings.xml><?xml version="1.0" encoding="utf-8"?>
<sst xmlns="http://schemas.openxmlformats.org/spreadsheetml/2006/main" count="145" uniqueCount="96">
  <si>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</si>
  <si>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</si>
  <si>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</si>
  <si>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</si>
  <si>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</si>
  <si>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</si>
  <si>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</si>
  <si>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</si>
  <si>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</si>
  <si>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</si>
  <si>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</si>
  <si>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</si>
  <si>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</si>
  <si>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</si>
  <si>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</si>
  <si>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</si>
  <si>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</si>
  <si>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</si>
  <si>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</si>
  <si>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</si>
  <si>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</si>
  <si>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</si>
  <si>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</si>
  <si>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</si>
  <si>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</si>
  <si>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</si>
  <si>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</si>
  <si>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</si>
  <si>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</si>
  <si>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</si>
  <si>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</si>
  <si>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</si>
  <si>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</si>
  <si>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</si>
  <si>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</si>
  <si>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</si>
  <si>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</si>
  <si>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</si>
  <si>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</si>
  <si>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</si>
  <si>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</si>
  <si>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VuVe = Vuokatin Veto  (1946)</t>
  </si>
  <si>
    <t>01.06. 2014  VuVe - Pesä Ysit  2-0  (3-2, 7-0)</t>
  </si>
  <si>
    <t>Laura Karjalainen</t>
  </si>
  <si>
    <t>8.</t>
  </si>
  <si>
    <t>Pilke</t>
  </si>
  <si>
    <t>VuVe  2</t>
  </si>
  <si>
    <t>KPK</t>
  </si>
  <si>
    <t>5.8.1994   Kajaani</t>
  </si>
  <si>
    <t>KPK = Kajaanin Pallokerho  (1933),  kasvattajaseura</t>
  </si>
  <si>
    <t>Pilke = Reisjärven Pilke  (1945)</t>
  </si>
  <si>
    <t>14.05. 2014  VuVe - Kirittäret  0-2  (2-6, 2-8)</t>
  </si>
  <si>
    <t xml:space="preserve">  19 v   9 kk   9 pv</t>
  </si>
  <si>
    <t>6.  ottelu</t>
  </si>
  <si>
    <t xml:space="preserve">  19 v   9 kk 27 pv</t>
  </si>
  <si>
    <t>9.</t>
  </si>
  <si>
    <t>28.  ottelu</t>
  </si>
  <si>
    <t>15.05. 2016  ViU - KPK  0-2  (4-5, 3-7)</t>
  </si>
  <si>
    <t xml:space="preserve">  21 v   9 kk 10 pv</t>
  </si>
  <si>
    <t>L+T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</si>
  <si>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</si>
  <si>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</si>
  <si>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</si>
  <si>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</si>
  <si>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</si>
  <si>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</si>
  <si>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</si>
  <si>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</si>
  <si>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</si>
  <si>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</si>
  <si>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</si>
  <si>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</si>
  <si>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</si>
  <si>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</si>
  <si>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</si>
  <si>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</si>
  <si>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01.07. 2017  Imatra</t>
  </si>
  <si>
    <t>22 v  10 kk  26 pv</t>
  </si>
  <si>
    <t>10.</t>
  </si>
  <si>
    <t>5.</t>
  </si>
  <si>
    <t>Antti Vihtkari</t>
  </si>
  <si>
    <t>3171</t>
  </si>
  <si>
    <t>0-1  (2-2, 3-7)</t>
  </si>
  <si>
    <t>3v</t>
  </si>
  <si>
    <t>3/4</t>
  </si>
  <si>
    <t>1/2</t>
  </si>
  <si>
    <t>2/2</t>
  </si>
  <si>
    <t>Manse PP</t>
  </si>
  <si>
    <t>Manse PP = Manse PP Edustus  (2015)</t>
  </si>
  <si>
    <t>2.</t>
  </si>
  <si>
    <t xml:space="preserve">Lyöty </t>
  </si>
  <si>
    <t xml:space="preserve">Tuotu </t>
  </si>
  <si>
    <t xml:space="preserve"> Paras pelaaja (NYP)  2015</t>
  </si>
  <si>
    <t>Räpsä</t>
  </si>
  <si>
    <t>Räpsä = Hämeenkyrön Räpsä  (1981)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</si>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</sst>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0" borderId="0" xfId="0" applyFont="1" applyFill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8" xfId="0" applyFont="1" applyFill="1" applyBorder="1"/>
    <xf numFmtId="49" fontId="2" fillId="3" borderId="7" xfId="0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1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18" width="5.7109375" style="93" customWidth="1"/>
    <col min="19" max="19" width="5.7109375" style="94" customWidth="1"/>
    <col min="20" max="20" width="0.7109375" style="38" customWidth="1"/>
    <col min="21" max="28" width="5.7109375" style="78" customWidth="1"/>
    <col min="29" max="36" width="5.7109375" style="25" customWidth="1"/>
    <col min="37" max="37" width="31.855468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5"/>
      <c r="M1" s="3"/>
      <c r="N1" s="5"/>
      <c r="O1" s="7"/>
      <c r="P1" s="92"/>
      <c r="Q1" s="92"/>
      <c r="R1" s="92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5">
        <v>2009</v>
      </c>
      <c r="C4" s="85"/>
      <c r="D4" s="86" t="s">
        <v>47</v>
      </c>
      <c r="E4" s="85"/>
      <c r="F4" s="87" t="s">
        <v>39</v>
      </c>
      <c r="G4" s="88"/>
      <c r="H4" s="89"/>
      <c r="I4" s="85"/>
      <c r="J4" s="85"/>
      <c r="K4" s="85"/>
      <c r="L4" s="85"/>
      <c r="M4" s="85"/>
      <c r="N4" s="90"/>
      <c r="O4" s="24"/>
      <c r="P4" s="18"/>
      <c r="Q4" s="18"/>
      <c r="R4" s="18"/>
      <c r="S4" s="1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5">
        <v>2010</v>
      </c>
      <c r="C5" s="85"/>
      <c r="D5" s="86" t="s">
        <v>47</v>
      </c>
      <c r="E5" s="85"/>
      <c r="F5" s="87" t="s">
        <v>39</v>
      </c>
      <c r="G5" s="88"/>
      <c r="H5" s="89"/>
      <c r="I5" s="85"/>
      <c r="J5" s="85"/>
      <c r="K5" s="85"/>
      <c r="L5" s="85"/>
      <c r="M5" s="85"/>
      <c r="N5" s="9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5">
        <v>2011</v>
      </c>
      <c r="C6" s="85"/>
      <c r="D6" s="86" t="s">
        <v>47</v>
      </c>
      <c r="E6" s="85"/>
      <c r="F6" s="87" t="s">
        <v>39</v>
      </c>
      <c r="G6" s="88"/>
      <c r="H6" s="89"/>
      <c r="I6" s="85"/>
      <c r="J6" s="85"/>
      <c r="K6" s="85"/>
      <c r="L6" s="85"/>
      <c r="M6" s="85"/>
      <c r="N6" s="90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9">
        <v>2012</v>
      </c>
      <c r="C7" s="79"/>
      <c r="D7" s="80" t="s">
        <v>47</v>
      </c>
      <c r="E7" s="79"/>
      <c r="F7" s="84" t="s">
        <v>38</v>
      </c>
      <c r="G7" s="81"/>
      <c r="H7" s="82"/>
      <c r="I7" s="79"/>
      <c r="J7" s="79"/>
      <c r="K7" s="79"/>
      <c r="L7" s="79"/>
      <c r="M7" s="79"/>
      <c r="N7" s="8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79">
        <v>2013</v>
      </c>
      <c r="C8" s="79"/>
      <c r="D8" s="80" t="s">
        <v>46</v>
      </c>
      <c r="E8" s="79"/>
      <c r="F8" s="84" t="s">
        <v>38</v>
      </c>
      <c r="G8" s="81"/>
      <c r="H8" s="82"/>
      <c r="I8" s="79"/>
      <c r="J8" s="79"/>
      <c r="K8" s="79"/>
      <c r="L8" s="79"/>
      <c r="M8" s="79"/>
      <c r="N8" s="8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31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85">
        <v>2013</v>
      </c>
      <c r="C9" s="85"/>
      <c r="D9" s="86" t="s">
        <v>45</v>
      </c>
      <c r="E9" s="85"/>
      <c r="F9" s="87" t="s">
        <v>39</v>
      </c>
      <c r="G9" s="88"/>
      <c r="H9" s="89"/>
      <c r="I9" s="85"/>
      <c r="J9" s="85"/>
      <c r="K9" s="85"/>
      <c r="L9" s="85"/>
      <c r="M9" s="85"/>
      <c r="N9" s="90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31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2014</v>
      </c>
      <c r="C10" s="26" t="s">
        <v>44</v>
      </c>
      <c r="D10" s="27" t="s">
        <v>40</v>
      </c>
      <c r="E10" s="26">
        <v>23</v>
      </c>
      <c r="F10" s="26">
        <v>0</v>
      </c>
      <c r="G10" s="26">
        <v>1</v>
      </c>
      <c r="H10" s="43">
        <v>12</v>
      </c>
      <c r="I10" s="26">
        <v>68</v>
      </c>
      <c r="J10" s="26">
        <v>55</v>
      </c>
      <c r="K10" s="26">
        <v>10</v>
      </c>
      <c r="L10" s="26">
        <v>2</v>
      </c>
      <c r="M10" s="26">
        <v>1</v>
      </c>
      <c r="N10" s="28">
        <v>0.50700000000000001</v>
      </c>
      <c r="O10" s="91">
        <f>PRODUCT(I10/N10)</f>
        <v>134.12228796844181</v>
      </c>
      <c r="P10" s="18"/>
      <c r="Q10" s="18"/>
      <c r="R10" s="18"/>
      <c r="S10" s="18"/>
      <c r="T10" s="24" t="e">
        <f t="shared" ref="T10:T17" si="0">PRODUCT(L10/S10)</f>
        <v>#DIV/0!</v>
      </c>
      <c r="U10" s="26">
        <v>3</v>
      </c>
      <c r="V10" s="26">
        <v>0</v>
      </c>
      <c r="W10" s="26">
        <v>0</v>
      </c>
      <c r="X10" s="26">
        <v>1</v>
      </c>
      <c r="Y10" s="26">
        <v>10</v>
      </c>
      <c r="Z10" s="30"/>
      <c r="AA10" s="30"/>
      <c r="AB10" s="30"/>
      <c r="AC10" s="30"/>
      <c r="AD10" s="30"/>
      <c r="AE10" s="26"/>
      <c r="AF10" s="26"/>
      <c r="AG10" s="31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5">
        <v>2015</v>
      </c>
      <c r="C11" s="85"/>
      <c r="D11" s="86" t="s">
        <v>47</v>
      </c>
      <c r="E11" s="85"/>
      <c r="F11" s="87" t="s">
        <v>39</v>
      </c>
      <c r="G11" s="88"/>
      <c r="H11" s="89"/>
      <c r="I11" s="85"/>
      <c r="J11" s="85"/>
      <c r="K11" s="85"/>
      <c r="L11" s="85"/>
      <c r="M11" s="85"/>
      <c r="N11" s="90"/>
      <c r="O11" s="29">
        <v>0</v>
      </c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30"/>
      <c r="AA11" s="30"/>
      <c r="AB11" s="30"/>
      <c r="AC11" s="30"/>
      <c r="AD11" s="30"/>
      <c r="AE11" s="26"/>
      <c r="AF11" s="26"/>
      <c r="AG11" s="31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 t="s">
        <v>55</v>
      </c>
      <c r="D12" s="27" t="s">
        <v>47</v>
      </c>
      <c r="E12" s="26">
        <v>20</v>
      </c>
      <c r="F12" s="26">
        <v>3</v>
      </c>
      <c r="G12" s="26">
        <v>0</v>
      </c>
      <c r="H12" s="43">
        <v>30</v>
      </c>
      <c r="I12" s="26">
        <v>94</v>
      </c>
      <c r="J12" s="26">
        <v>74</v>
      </c>
      <c r="K12" s="26">
        <v>11</v>
      </c>
      <c r="L12" s="26">
        <v>6</v>
      </c>
      <c r="M12" s="26">
        <v>3</v>
      </c>
      <c r="N12" s="28">
        <v>0.61</v>
      </c>
      <c r="O12" s="91">
        <v>154</v>
      </c>
      <c r="P12" s="18" t="s">
        <v>44</v>
      </c>
      <c r="Q12" s="18"/>
      <c r="R12" s="18"/>
      <c r="S12" s="18"/>
      <c r="T12" s="24" t="e">
        <f t="shared" ref="T12" si="1">PRODUCT(L12/S12)</f>
        <v>#DIV/0!</v>
      </c>
      <c r="U12" s="26"/>
      <c r="V12" s="26"/>
      <c r="W12" s="26"/>
      <c r="X12" s="26"/>
      <c r="Y12" s="26"/>
      <c r="Z12" s="30"/>
      <c r="AA12" s="30"/>
      <c r="AB12" s="30"/>
      <c r="AC12" s="30"/>
      <c r="AD12" s="30"/>
      <c r="AE12" s="26"/>
      <c r="AF12" s="26"/>
      <c r="AG12" s="31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2017</v>
      </c>
      <c r="C13" s="26" t="s">
        <v>78</v>
      </c>
      <c r="D13" s="27" t="s">
        <v>47</v>
      </c>
      <c r="E13" s="26">
        <v>26</v>
      </c>
      <c r="F13" s="26">
        <v>0</v>
      </c>
      <c r="G13" s="26">
        <v>1</v>
      </c>
      <c r="H13" s="43">
        <v>36</v>
      </c>
      <c r="I13" s="26">
        <v>144</v>
      </c>
      <c r="J13" s="26">
        <v>61</v>
      </c>
      <c r="K13" s="26">
        <v>70</v>
      </c>
      <c r="L13" s="26">
        <v>12</v>
      </c>
      <c r="M13" s="26">
        <v>1</v>
      </c>
      <c r="N13" s="28">
        <v>0.66049999999999998</v>
      </c>
      <c r="O13" s="91">
        <v>218</v>
      </c>
      <c r="P13" s="18"/>
      <c r="Q13" s="18" t="s">
        <v>55</v>
      </c>
      <c r="R13" s="18"/>
      <c r="S13" s="18" t="s">
        <v>79</v>
      </c>
      <c r="T13" s="24" t="e">
        <f>PRODUCT(L13/S13)</f>
        <v>#VALUE!</v>
      </c>
      <c r="U13" s="26"/>
      <c r="V13" s="26"/>
      <c r="W13" s="26"/>
      <c r="X13" s="26"/>
      <c r="Y13" s="26"/>
      <c r="Z13" s="30"/>
      <c r="AA13" s="30"/>
      <c r="AB13" s="30"/>
      <c r="AC13" s="30"/>
      <c r="AD13" s="30"/>
      <c r="AE13" s="26">
        <v>1</v>
      </c>
      <c r="AF13" s="26"/>
      <c r="AG13" s="31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2018</v>
      </c>
      <c r="C14" s="26" t="s">
        <v>89</v>
      </c>
      <c r="D14" s="27" t="s">
        <v>87</v>
      </c>
      <c r="E14" s="26">
        <v>26</v>
      </c>
      <c r="F14" s="26">
        <v>0</v>
      </c>
      <c r="G14" s="26">
        <v>3</v>
      </c>
      <c r="H14" s="43">
        <v>21</v>
      </c>
      <c r="I14" s="26">
        <v>65</v>
      </c>
      <c r="J14" s="26">
        <v>25</v>
      </c>
      <c r="K14" s="26">
        <v>28</v>
      </c>
      <c r="L14" s="26">
        <v>9</v>
      </c>
      <c r="M14" s="26">
        <v>3</v>
      </c>
      <c r="N14" s="28">
        <v>0.46089999999999998</v>
      </c>
      <c r="O14" s="91">
        <v>141</v>
      </c>
      <c r="P14" s="18"/>
      <c r="Q14" s="18"/>
      <c r="R14" s="18"/>
      <c r="S14" s="18"/>
      <c r="T14" s="24"/>
      <c r="U14" s="26">
        <v>5</v>
      </c>
      <c r="V14" s="26">
        <v>0</v>
      </c>
      <c r="W14" s="26">
        <v>0</v>
      </c>
      <c r="X14" s="26">
        <v>4</v>
      </c>
      <c r="Y14" s="26">
        <v>15</v>
      </c>
      <c r="Z14" s="30"/>
      <c r="AA14" s="30"/>
      <c r="AB14" s="30"/>
      <c r="AC14" s="30"/>
      <c r="AD14" s="30"/>
      <c r="AE14" s="26"/>
      <c r="AF14" s="26"/>
      <c r="AG14" s="31"/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85">
        <v>2019</v>
      </c>
      <c r="C15" s="85"/>
      <c r="D15" s="86" t="s">
        <v>93</v>
      </c>
      <c r="E15" s="85"/>
      <c r="F15" s="87" t="s">
        <v>39</v>
      </c>
      <c r="G15" s="88"/>
      <c r="H15" s="89"/>
      <c r="I15" s="85"/>
      <c r="J15" s="85"/>
      <c r="K15" s="85"/>
      <c r="L15" s="85"/>
      <c r="M15" s="85"/>
      <c r="N15" s="90"/>
      <c r="O15" s="24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30"/>
      <c r="AA15" s="30"/>
      <c r="AB15" s="30"/>
      <c r="AC15" s="30"/>
      <c r="AD15" s="30"/>
      <c r="AE15" s="26"/>
      <c r="AF15" s="26"/>
      <c r="AG15" s="31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2019</v>
      </c>
      <c r="C16" s="26" t="s">
        <v>95</v>
      </c>
      <c r="D16" s="27" t="s">
        <v>87</v>
      </c>
      <c r="E16" s="26">
        <v>21</v>
      </c>
      <c r="F16" s="26">
        <v>0</v>
      </c>
      <c r="G16" s="26">
        <v>1</v>
      </c>
      <c r="H16" s="43">
        <v>8</v>
      </c>
      <c r="I16" s="26">
        <v>45</v>
      </c>
      <c r="J16" s="26">
        <v>33</v>
      </c>
      <c r="K16" s="26">
        <v>10</v>
      </c>
      <c r="L16" s="26">
        <v>1</v>
      </c>
      <c r="M16" s="26">
        <v>1</v>
      </c>
      <c r="N16" s="28">
        <v>0.46875</v>
      </c>
      <c r="O16" s="91">
        <v>96</v>
      </c>
      <c r="P16" s="18"/>
      <c r="Q16" s="18"/>
      <c r="R16" s="18"/>
      <c r="S16" s="18"/>
      <c r="T16" s="24"/>
      <c r="U16" s="26">
        <v>4</v>
      </c>
      <c r="V16" s="26">
        <v>1</v>
      </c>
      <c r="W16" s="26">
        <v>1</v>
      </c>
      <c r="X16" s="26">
        <v>3</v>
      </c>
      <c r="Y16" s="26">
        <v>14</v>
      </c>
      <c r="Z16" s="30"/>
      <c r="AA16" s="30"/>
      <c r="AB16" s="30"/>
      <c r="AC16" s="30"/>
      <c r="AD16" s="30"/>
      <c r="AE16" s="26"/>
      <c r="AF16" s="26"/>
      <c r="AG16" s="31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>SUM(E7:E16)</f>
        <v>116</v>
      </c>
      <c r="F17" s="18">
        <f t="shared" ref="F17:M17" si="2">SUM(F7:F16)</f>
        <v>3</v>
      </c>
      <c r="G17" s="18">
        <f t="shared" si="2"/>
        <v>6</v>
      </c>
      <c r="H17" s="18">
        <f t="shared" si="2"/>
        <v>107</v>
      </c>
      <c r="I17" s="18">
        <f t="shared" si="2"/>
        <v>416</v>
      </c>
      <c r="J17" s="18">
        <f t="shared" si="2"/>
        <v>248</v>
      </c>
      <c r="K17" s="18">
        <f t="shared" si="2"/>
        <v>129</v>
      </c>
      <c r="L17" s="18">
        <f t="shared" si="2"/>
        <v>30</v>
      </c>
      <c r="M17" s="18">
        <f t="shared" si="2"/>
        <v>9</v>
      </c>
      <c r="N17" s="32">
        <f>PRODUCT(I17/O17)</f>
        <v>0.55980019269408088</v>
      </c>
      <c r="O17" s="33">
        <f>SUM(O10:O16)</f>
        <v>743.12228796844181</v>
      </c>
      <c r="P17" s="18"/>
      <c r="Q17" s="18"/>
      <c r="R17" s="18"/>
      <c r="S17" s="18"/>
      <c r="T17" s="24" t="e">
        <f t="shared" si="0"/>
        <v>#DIV/0!</v>
      </c>
      <c r="U17" s="18">
        <f t="shared" ref="U17" si="3">SUM(U7:U16)</f>
        <v>12</v>
      </c>
      <c r="V17" s="18">
        <f t="shared" ref="V17" si="4">SUM(V7:V16)</f>
        <v>1</v>
      </c>
      <c r="W17" s="18">
        <f t="shared" ref="W17" si="5">SUM(W7:W16)</f>
        <v>1</v>
      </c>
      <c r="X17" s="18">
        <f t="shared" ref="X17" si="6">SUM(X7:X16)</f>
        <v>8</v>
      </c>
      <c r="Y17" s="18">
        <f t="shared" ref="Y17" si="7">SUM(Y7:Y16)</f>
        <v>39</v>
      </c>
      <c r="Z17" s="18">
        <f t="shared" ref="Z17" si="8">SUM(Z7:Z16)</f>
        <v>0</v>
      </c>
      <c r="AA17" s="18">
        <f t="shared" ref="AA17" si="9">SUM(AA7:AA16)</f>
        <v>0</v>
      </c>
      <c r="AB17" s="18">
        <f t="shared" ref="AB17" si="10">SUM(AB7:AB16)</f>
        <v>0</v>
      </c>
      <c r="AC17" s="18">
        <f t="shared" ref="AC17" si="11">SUM(AC7:AC16)</f>
        <v>0</v>
      </c>
      <c r="AD17" s="18">
        <f t="shared" ref="AD17" si="12">SUM(AD7:AD16)</f>
        <v>0</v>
      </c>
      <c r="AE17" s="18">
        <f t="shared" ref="AE17" si="13">SUM(AE7:AE16)</f>
        <v>1</v>
      </c>
      <c r="AF17" s="18">
        <f t="shared" ref="AF17" si="14">SUM(AF7:AF16)</f>
        <v>0</v>
      </c>
      <c r="AG17" s="18">
        <f t="shared" ref="AG17" si="15">SUM(AG7:AG16)</f>
        <v>0</v>
      </c>
      <c r="AH17" s="18">
        <f t="shared" ref="AH17" si="16">SUM(AH7:AH16)</f>
        <v>0</v>
      </c>
      <c r="AI17" s="18">
        <f t="shared" ref="AI17" si="17">SUM(AI7:AI16)</f>
        <v>1</v>
      </c>
      <c r="AJ17" s="18">
        <f t="shared" ref="AJ17" si="18">SUM(AJ7:AJ16)</f>
        <v>0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7" t="s">
        <v>2</v>
      </c>
      <c r="C18" s="34"/>
      <c r="D18" s="35">
        <f>SUM(F17:H17)+((I17-F17-G17)/3)+(E17/3)+(AE17*25)+(AF17*25)+(AG17*10)+(AH17*25)+(AI17*20)+(AJ17*15)</f>
        <v>335.33333333333331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7"/>
      <c r="AE18" s="1"/>
      <c r="AF18" s="1"/>
      <c r="AG18" s="1"/>
      <c r="AH18" s="1"/>
      <c r="AI18" s="37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38"/>
      <c r="P19" s="1"/>
      <c r="Q19" s="3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22" t="s">
        <v>16</v>
      </c>
      <c r="C20" s="40"/>
      <c r="D20" s="40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2" t="s">
        <v>36</v>
      </c>
      <c r="O20" s="24"/>
      <c r="P20" s="41" t="s">
        <v>32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4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1" t="s">
        <v>17</v>
      </c>
      <c r="C21" s="12"/>
      <c r="D21" s="44"/>
      <c r="E21" s="26">
        <f>PRODUCT(E17)</f>
        <v>116</v>
      </c>
      <c r="F21" s="26">
        <f>PRODUCT(F17)</f>
        <v>3</v>
      </c>
      <c r="G21" s="26">
        <f>PRODUCT(G17)</f>
        <v>6</v>
      </c>
      <c r="H21" s="26">
        <f>PRODUCT(H17)</f>
        <v>107</v>
      </c>
      <c r="I21" s="26">
        <f>PRODUCT(I17)</f>
        <v>416</v>
      </c>
      <c r="J21" s="1"/>
      <c r="K21" s="45">
        <f>PRODUCT((F21+G21)/E21)</f>
        <v>7.7586206896551727E-2</v>
      </c>
      <c r="L21" s="45">
        <f>PRODUCT(H21/E21)</f>
        <v>0.92241379310344829</v>
      </c>
      <c r="M21" s="45">
        <f>PRODUCT(I21/E21)</f>
        <v>3.5862068965517242</v>
      </c>
      <c r="N21" s="46">
        <f>PRODUCT(N17)</f>
        <v>0.55980019269408088</v>
      </c>
      <c r="O21" s="24">
        <f>PRODUCT(O17)</f>
        <v>743.12228796844181</v>
      </c>
      <c r="P21" s="47" t="s">
        <v>33</v>
      </c>
      <c r="Q21" s="48"/>
      <c r="R21" s="57" t="s">
        <v>51</v>
      </c>
      <c r="S21" s="49"/>
      <c r="T21" s="49"/>
      <c r="U21" s="49"/>
      <c r="V21" s="49"/>
      <c r="W21" s="49"/>
      <c r="X21" s="49"/>
      <c r="Y21" s="49"/>
      <c r="Z21" s="49"/>
      <c r="AA21" s="49"/>
      <c r="AB21" s="50" t="s">
        <v>34</v>
      </c>
      <c r="AC21" s="50"/>
      <c r="AD21" s="49"/>
      <c r="AE21" s="51" t="s">
        <v>52</v>
      </c>
      <c r="AF21" s="49"/>
      <c r="AG21" s="50"/>
      <c r="AH21" s="50"/>
      <c r="AI21" s="50"/>
      <c r="AJ21" s="135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2" t="s">
        <v>18</v>
      </c>
      <c r="C22" s="53"/>
      <c r="D22" s="54"/>
      <c r="E22" s="26">
        <f>PRODUCT(U17)</f>
        <v>12</v>
      </c>
      <c r="F22" s="26">
        <f>PRODUCT(V17)</f>
        <v>1</v>
      </c>
      <c r="G22" s="26">
        <f>PRODUCT(W17)</f>
        <v>1</v>
      </c>
      <c r="H22" s="26">
        <f>PRODUCT(X17)</f>
        <v>8</v>
      </c>
      <c r="I22" s="26">
        <f>PRODUCT(Y17)</f>
        <v>39</v>
      </c>
      <c r="J22" s="1"/>
      <c r="K22" s="45">
        <f>PRODUCT((F22+G22)/E22)</f>
        <v>0.16666666666666666</v>
      </c>
      <c r="L22" s="45">
        <f>PRODUCT(H22/E22)</f>
        <v>0.66666666666666663</v>
      </c>
      <c r="M22" s="45">
        <f>PRODUCT(I22/E22)</f>
        <v>3.25</v>
      </c>
      <c r="N22" s="28">
        <f>PRODUCT(I22/O22)</f>
        <v>0.63934426229508201</v>
      </c>
      <c r="O22" s="24">
        <v>61</v>
      </c>
      <c r="P22" s="55" t="s">
        <v>90</v>
      </c>
      <c r="Q22" s="56"/>
      <c r="R22" s="57" t="s">
        <v>42</v>
      </c>
      <c r="S22" s="57"/>
      <c r="T22" s="57"/>
      <c r="U22" s="57"/>
      <c r="V22" s="57"/>
      <c r="W22" s="57"/>
      <c r="X22" s="57"/>
      <c r="Y22" s="57"/>
      <c r="Z22" s="57"/>
      <c r="AA22" s="57"/>
      <c r="AB22" s="58" t="s">
        <v>53</v>
      </c>
      <c r="AC22" s="58"/>
      <c r="AD22" s="57"/>
      <c r="AE22" s="59" t="s">
        <v>54</v>
      </c>
      <c r="AF22" s="57"/>
      <c r="AG22" s="58"/>
      <c r="AH22" s="58"/>
      <c r="AI22" s="58"/>
      <c r="AJ22" s="13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0" t="s">
        <v>19</v>
      </c>
      <c r="C23" s="61"/>
      <c r="D23" s="62"/>
      <c r="E23" s="30"/>
      <c r="F23" s="30"/>
      <c r="G23" s="30"/>
      <c r="H23" s="30"/>
      <c r="I23" s="30"/>
      <c r="J23" s="1"/>
      <c r="K23" s="63"/>
      <c r="L23" s="63"/>
      <c r="M23" s="63"/>
      <c r="N23" s="64"/>
      <c r="O23" s="24"/>
      <c r="P23" s="55" t="s">
        <v>91</v>
      </c>
      <c r="Q23" s="56"/>
      <c r="R23" s="57" t="s">
        <v>51</v>
      </c>
      <c r="S23" s="57"/>
      <c r="T23" s="57"/>
      <c r="U23" s="57"/>
      <c r="V23" s="57"/>
      <c r="W23" s="57"/>
      <c r="X23" s="57"/>
      <c r="Y23" s="57"/>
      <c r="Z23" s="57"/>
      <c r="AA23" s="57"/>
      <c r="AB23" s="58" t="s">
        <v>34</v>
      </c>
      <c r="AC23" s="58"/>
      <c r="AD23" s="57"/>
      <c r="AE23" s="59" t="s">
        <v>52</v>
      </c>
      <c r="AF23" s="57"/>
      <c r="AG23" s="58"/>
      <c r="AH23" s="58"/>
      <c r="AI23" s="58"/>
      <c r="AJ23" s="13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5" t="s">
        <v>20</v>
      </c>
      <c r="C24" s="66"/>
      <c r="D24" s="67"/>
      <c r="E24" s="18">
        <f>SUM(E21:E23)</f>
        <v>128</v>
      </c>
      <c r="F24" s="18">
        <f>SUM(F21:F23)</f>
        <v>4</v>
      </c>
      <c r="G24" s="18">
        <f>SUM(G21:G23)</f>
        <v>7</v>
      </c>
      <c r="H24" s="18">
        <f>SUM(H21:H23)</f>
        <v>115</v>
      </c>
      <c r="I24" s="18">
        <f>SUM(I21:I23)</f>
        <v>455</v>
      </c>
      <c r="J24" s="1"/>
      <c r="K24" s="68">
        <f>PRODUCT((F24+G24)/E24)</f>
        <v>8.59375E-2</v>
      </c>
      <c r="L24" s="68">
        <f>PRODUCT(H24/E24)</f>
        <v>0.8984375</v>
      </c>
      <c r="M24" s="68">
        <f>PRODUCT(I24/E24)</f>
        <v>3.5546875</v>
      </c>
      <c r="N24" s="32">
        <f>PRODUCT(I24/O24)</f>
        <v>0.56583433491132973</v>
      </c>
      <c r="O24" s="24">
        <f>SUM(O21:O23)</f>
        <v>804.12228796844181</v>
      </c>
      <c r="P24" s="69" t="s">
        <v>35</v>
      </c>
      <c r="Q24" s="70"/>
      <c r="R24" s="71" t="s">
        <v>57</v>
      </c>
      <c r="S24" s="71"/>
      <c r="T24" s="71"/>
      <c r="U24" s="71"/>
      <c r="V24" s="71"/>
      <c r="W24" s="71"/>
      <c r="X24" s="71"/>
      <c r="Y24" s="71"/>
      <c r="Z24" s="71"/>
      <c r="AA24" s="71"/>
      <c r="AB24" s="72" t="s">
        <v>56</v>
      </c>
      <c r="AC24" s="72"/>
      <c r="AD24" s="71"/>
      <c r="AE24" s="73" t="s">
        <v>58</v>
      </c>
      <c r="AF24" s="71"/>
      <c r="AG24" s="72"/>
      <c r="AH24" s="72"/>
      <c r="AI24" s="72"/>
      <c r="AJ24" s="137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6"/>
      <c r="O25" s="24"/>
      <c r="P25" s="1"/>
      <c r="Q25" s="39"/>
      <c r="R25" s="1"/>
      <c r="S25" s="1"/>
      <c r="T25" s="24"/>
      <c r="U25" s="24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9" customFormat="1" ht="15" customHeight="1" x14ac:dyDescent="0.25">
      <c r="A26" s="1"/>
      <c r="B26" s="41" t="s">
        <v>92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/>
      <c r="P26" s="12"/>
      <c r="Q26" s="12"/>
      <c r="R26" s="12"/>
      <c r="S26" s="11"/>
      <c r="T26" s="11"/>
      <c r="U26" s="11"/>
      <c r="V26" s="13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4"/>
      <c r="P27" s="1"/>
      <c r="Q27" s="39"/>
      <c r="R27" s="1"/>
      <c r="S27" s="1"/>
      <c r="T27" s="24"/>
      <c r="U27" s="24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37</v>
      </c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4"/>
      <c r="P28" s="1"/>
      <c r="Q28" s="39"/>
      <c r="R28" s="1"/>
      <c r="S28" s="1"/>
      <c r="T28" s="24"/>
      <c r="U28" s="1"/>
      <c r="V28" s="39"/>
      <c r="W28" s="1"/>
      <c r="X28" s="1"/>
      <c r="Y28" s="24"/>
      <c r="Z28" s="24"/>
      <c r="AA28" s="7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75"/>
      <c r="N29" s="75"/>
      <c r="O29" s="24"/>
      <c r="P29" s="1"/>
      <c r="Q29" s="39"/>
      <c r="R29" s="1"/>
      <c r="S29" s="1"/>
      <c r="T29" s="24"/>
      <c r="U29" s="1"/>
      <c r="V29" s="39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76" customFormat="1" ht="15" customHeight="1" x14ac:dyDescent="0.25">
      <c r="A30" s="1"/>
      <c r="B30" s="1"/>
      <c r="C30" s="1"/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1"/>
      <c r="V30" s="39"/>
      <c r="W30" s="1"/>
      <c r="X30" s="1"/>
      <c r="Y30" s="24"/>
      <c r="Z30" s="24"/>
      <c r="AA30" s="7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76" customFormat="1" ht="15" customHeight="1" x14ac:dyDescent="0.25">
      <c r="A31" s="1"/>
      <c r="B31" s="1"/>
      <c r="C31" s="8"/>
      <c r="D31" s="1" t="s">
        <v>88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1"/>
      <c r="V31" s="39"/>
      <c r="W31" s="1"/>
      <c r="X31" s="1"/>
      <c r="Y31" s="24"/>
      <c r="Z31" s="24"/>
      <c r="AA31" s="74"/>
      <c r="AB31" s="74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s="76" customFormat="1" ht="15" customHeight="1" x14ac:dyDescent="0.25">
      <c r="A32" s="1"/>
      <c r="B32" s="1"/>
      <c r="C32" s="1"/>
      <c r="D32" s="1" t="s">
        <v>94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1"/>
      <c r="V32" s="39"/>
      <c r="W32" s="1"/>
      <c r="X32" s="1"/>
      <c r="Y32" s="24"/>
      <c r="Z32" s="24"/>
      <c r="AA32" s="74"/>
      <c r="AB32" s="74"/>
      <c r="AC32" s="24"/>
      <c r="AD32" s="24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1"/>
      <c r="V33" s="39"/>
      <c r="W33" s="1"/>
      <c r="X33" s="1"/>
      <c r="Y33" s="24"/>
      <c r="Z33" s="24"/>
      <c r="AA33" s="7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1"/>
      <c r="V34" s="39"/>
      <c r="W34" s="1"/>
      <c r="X34" s="1"/>
      <c r="Y34" s="24"/>
      <c r="Z34" s="24"/>
      <c r="AA34" s="74"/>
      <c r="AB34" s="74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5"/>
      <c r="N35" s="36"/>
      <c r="O35" s="24"/>
      <c r="P35" s="24"/>
      <c r="Q35" s="24"/>
      <c r="R35" s="24"/>
      <c r="S35" s="24"/>
      <c r="T35" s="24"/>
      <c r="U35" s="1"/>
      <c r="V35" s="39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24"/>
      <c r="Q36" s="24"/>
      <c r="R36" s="24"/>
      <c r="S36" s="24"/>
      <c r="T36" s="24"/>
      <c r="U36" s="1"/>
      <c r="V36" s="39"/>
      <c r="W36" s="1"/>
      <c r="X36" s="1"/>
      <c r="Y36" s="24"/>
      <c r="Z36" s="24"/>
      <c r="AA36" s="7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24"/>
      <c r="Q37" s="24"/>
      <c r="R37" s="24"/>
      <c r="S37" s="24"/>
      <c r="T37" s="24"/>
      <c r="U37" s="1"/>
      <c r="V37" s="39"/>
      <c r="W37" s="1"/>
      <c r="X37" s="1"/>
      <c r="Y37" s="24"/>
      <c r="Z37" s="24"/>
      <c r="AA37" s="74"/>
      <c r="AB37" s="74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24"/>
      <c r="Q38" s="24"/>
      <c r="R38" s="24"/>
      <c r="S38" s="24"/>
      <c r="T38" s="24"/>
      <c r="U38" s="1"/>
      <c r="V38" s="39"/>
      <c r="W38" s="1"/>
      <c r="X38" s="1"/>
      <c r="Y38" s="24"/>
      <c r="Z38" s="24"/>
      <c r="AA38" s="7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76"/>
      <c r="AM38" s="76"/>
      <c r="AN38" s="76"/>
      <c r="AO38" s="76"/>
      <c r="AP38" s="76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5"/>
      <c r="N39" s="36"/>
      <c r="O39" s="24"/>
      <c r="P39" s="24"/>
      <c r="Q39" s="24"/>
      <c r="R39" s="24"/>
      <c r="S39" s="24"/>
      <c r="T39" s="24"/>
      <c r="U39" s="1"/>
      <c r="V39" s="39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76"/>
      <c r="AM39" s="76"/>
      <c r="AN39" s="76"/>
      <c r="AO39" s="76"/>
      <c r="AP39" s="76"/>
    </row>
    <row r="40" spans="1:42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4"/>
      <c r="P40" s="24"/>
      <c r="Q40" s="24"/>
      <c r="R40" s="24"/>
      <c r="S40" s="24"/>
      <c r="T40" s="24"/>
      <c r="U40" s="1"/>
      <c r="V40" s="39"/>
      <c r="W40" s="1"/>
      <c r="X40" s="1"/>
      <c r="Y40" s="24"/>
      <c r="Z40" s="24"/>
      <c r="AA40" s="74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24"/>
      <c r="Q41" s="24"/>
      <c r="R41" s="24"/>
      <c r="S41" s="24"/>
      <c r="T41" s="24"/>
      <c r="U41" s="1"/>
      <c r="V41" s="39"/>
      <c r="W41" s="1"/>
      <c r="X41" s="1"/>
      <c r="Y41" s="24"/>
      <c r="Z41" s="24"/>
      <c r="AA41" s="74"/>
      <c r="AB41" s="74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24"/>
      <c r="Q42" s="24"/>
      <c r="R42" s="24"/>
      <c r="S42" s="24"/>
      <c r="T42" s="24"/>
      <c r="U42" s="1"/>
      <c r="V42" s="39"/>
      <c r="W42" s="1"/>
      <c r="X42" s="1"/>
      <c r="Y42" s="24"/>
      <c r="Z42" s="24"/>
      <c r="AA42" s="74"/>
      <c r="AB42" s="74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9"/>
      <c r="W43" s="1"/>
      <c r="X43" s="1"/>
      <c r="Y43" s="24"/>
      <c r="Z43" s="24"/>
      <c r="AA43" s="74"/>
      <c r="AB43" s="74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9"/>
      <c r="W44" s="1"/>
      <c r="X44" s="1"/>
      <c r="Y44" s="24"/>
      <c r="Z44" s="24"/>
      <c r="AA44" s="74"/>
      <c r="AB44" s="74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4"/>
      <c r="P45" s="24"/>
      <c r="Q45" s="24"/>
      <c r="R45" s="24"/>
      <c r="S45" s="24"/>
      <c r="T45" s="24"/>
      <c r="U45" s="1"/>
      <c r="V45" s="39"/>
      <c r="W45" s="1"/>
      <c r="X45" s="1"/>
      <c r="Y45" s="24"/>
      <c r="Z45" s="24"/>
      <c r="AA45" s="74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4"/>
      <c r="P46" s="24"/>
      <c r="Q46" s="24"/>
      <c r="R46" s="24"/>
      <c r="S46" s="24"/>
      <c r="T46" s="24"/>
      <c r="U46" s="1"/>
      <c r="V46" s="39"/>
      <c r="W46" s="1"/>
      <c r="X46" s="1"/>
      <c r="Y46" s="24"/>
      <c r="Z46" s="24"/>
      <c r="AA46" s="74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4"/>
      <c r="P47" s="24"/>
      <c r="Q47" s="24"/>
      <c r="R47" s="24"/>
      <c r="S47" s="24"/>
      <c r="T47" s="24"/>
      <c r="U47" s="1"/>
      <c r="V47" s="39"/>
      <c r="W47" s="1"/>
      <c r="X47" s="1"/>
      <c r="Y47" s="24"/>
      <c r="Z47" s="24"/>
      <c r="AA47" s="74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4"/>
      <c r="P48" s="24"/>
      <c r="Q48" s="24"/>
      <c r="R48" s="24"/>
      <c r="S48" s="24"/>
      <c r="T48" s="24"/>
      <c r="U48" s="1"/>
      <c r="V48" s="39"/>
      <c r="W48" s="1"/>
      <c r="X48" s="1"/>
      <c r="Y48" s="24"/>
      <c r="Z48" s="24"/>
      <c r="AA48" s="74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4"/>
      <c r="P49" s="24"/>
      <c r="Q49" s="24"/>
      <c r="R49" s="24"/>
      <c r="S49" s="24"/>
      <c r="T49" s="24"/>
      <c r="U49" s="1"/>
      <c r="V49" s="39"/>
      <c r="W49" s="1"/>
      <c r="X49" s="1"/>
      <c r="Y49" s="24"/>
      <c r="Z49" s="24"/>
      <c r="AA49" s="74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24"/>
      <c r="Q50" s="24"/>
      <c r="R50" s="24"/>
      <c r="S50" s="24"/>
      <c r="T50" s="24"/>
    </row>
    <row r="51" spans="2:36" ht="15" customHeight="1" x14ac:dyDescent="0.25">
      <c r="P51" s="24"/>
      <c r="Q51" s="24"/>
      <c r="R51" s="24"/>
      <c r="S51" s="24"/>
      <c r="T51" s="24"/>
    </row>
    <row r="52" spans="2:36" ht="15" customHeight="1" x14ac:dyDescent="0.25">
      <c r="P52" s="24"/>
      <c r="Q52" s="24"/>
      <c r="R52" s="24"/>
      <c r="S52" s="24"/>
      <c r="T52" s="24"/>
    </row>
    <row r="53" spans="2:36" ht="15" customHeight="1" x14ac:dyDescent="0.25">
      <c r="P53" s="24"/>
      <c r="Q53" s="24"/>
      <c r="R53" s="24"/>
      <c r="S53" s="24"/>
      <c r="T53" s="24"/>
    </row>
    <row r="54" spans="2:36" ht="15" customHeight="1" x14ac:dyDescent="0.25">
      <c r="P54" s="24"/>
      <c r="Q54" s="24"/>
      <c r="R54" s="24"/>
      <c r="S54" s="24"/>
      <c r="T54" s="24"/>
    </row>
    <row r="55" spans="2:36" ht="15" customHeight="1" x14ac:dyDescent="0.25">
      <c r="P55" s="24"/>
      <c r="Q55" s="24"/>
      <c r="R55" s="24"/>
      <c r="S55" s="24"/>
      <c r="T55" s="24"/>
    </row>
    <row r="56" spans="2:36" ht="15" customHeight="1" x14ac:dyDescent="0.25">
      <c r="P56" s="24"/>
      <c r="Q56" s="24"/>
      <c r="R56" s="24"/>
      <c r="S56" s="24"/>
      <c r="T56" s="24"/>
    </row>
    <row r="57" spans="2:36" ht="15" customHeight="1" x14ac:dyDescent="0.25">
      <c r="P57" s="24"/>
      <c r="Q57" s="24"/>
      <c r="R57" s="24"/>
      <c r="S57" s="24"/>
      <c r="T57" s="24"/>
    </row>
    <row r="58" spans="2:36" ht="15" customHeight="1" x14ac:dyDescent="0.25">
      <c r="P58" s="24"/>
      <c r="Q58" s="24"/>
      <c r="R58" s="24"/>
      <c r="S58" s="24"/>
      <c r="T58" s="24"/>
    </row>
    <row r="59" spans="2:36" ht="15" customHeight="1" x14ac:dyDescent="0.25">
      <c r="P59" s="24"/>
      <c r="Q59" s="24"/>
      <c r="R59" s="24"/>
      <c r="S59" s="24"/>
      <c r="T59" s="24"/>
    </row>
    <row r="60" spans="2:36" ht="15" customHeight="1" x14ac:dyDescent="0.25">
      <c r="P60" s="24"/>
      <c r="Q60" s="24"/>
      <c r="R60" s="24"/>
      <c r="S60" s="24"/>
      <c r="T60" s="24"/>
    </row>
    <row r="61" spans="2:36" ht="15" customHeight="1" x14ac:dyDescent="0.25">
      <c r="P61" s="24"/>
      <c r="Q61" s="24"/>
      <c r="R61" s="24"/>
      <c r="S61" s="24"/>
      <c r="T61" s="24"/>
    </row>
    <row r="62" spans="2:36" ht="15" customHeight="1" x14ac:dyDescent="0.25">
      <c r="P62" s="24"/>
      <c r="Q62" s="24"/>
      <c r="R62" s="24"/>
      <c r="S62" s="24"/>
      <c r="T62" s="24"/>
    </row>
    <row r="63" spans="2:36" ht="15" customHeight="1" x14ac:dyDescent="0.25">
      <c r="P63" s="24"/>
      <c r="Q63" s="24"/>
      <c r="R63" s="24"/>
      <c r="S63" s="24"/>
      <c r="T63" s="24"/>
    </row>
    <row r="64" spans="2:36" ht="15" customHeight="1" x14ac:dyDescent="0.25">
      <c r="P64" s="24"/>
      <c r="Q64" s="24"/>
      <c r="R64" s="24"/>
      <c r="S64" s="24"/>
      <c r="T64" s="24"/>
    </row>
    <row r="65" spans="16:20" ht="15" customHeight="1" x14ac:dyDescent="0.25">
      <c r="P65" s="24"/>
      <c r="Q65" s="24"/>
      <c r="R65" s="24"/>
      <c r="S65" s="24"/>
      <c r="T65" s="24"/>
    </row>
    <row r="66" spans="16:20" ht="15" customHeight="1" x14ac:dyDescent="0.25">
      <c r="P66" s="24"/>
      <c r="Q66" s="24"/>
      <c r="R66" s="24"/>
      <c r="S66" s="24"/>
      <c r="T66" s="24"/>
    </row>
    <row r="67" spans="16:20" ht="15" customHeight="1" x14ac:dyDescent="0.25">
      <c r="P67" s="24"/>
      <c r="Q67" s="24"/>
      <c r="R67" s="24"/>
      <c r="S67" s="24"/>
      <c r="T67" s="24"/>
    </row>
    <row r="68" spans="16:20" ht="15" customHeight="1" x14ac:dyDescent="0.25">
      <c r="P68" s="24"/>
      <c r="Q68" s="24"/>
      <c r="R68" s="24"/>
      <c r="S68" s="24"/>
      <c r="T68" s="24"/>
    </row>
    <row r="69" spans="16:20" ht="15" customHeight="1" x14ac:dyDescent="0.25">
      <c r="P69" s="24"/>
      <c r="Q69" s="24"/>
      <c r="R69" s="24"/>
      <c r="S69" s="24"/>
      <c r="T69" s="24"/>
    </row>
    <row r="70" spans="16:20" ht="15" customHeight="1" x14ac:dyDescent="0.25">
      <c r="P70" s="24"/>
      <c r="Q70" s="24"/>
      <c r="R70" s="24"/>
      <c r="S70" s="24"/>
      <c r="T70" s="24"/>
    </row>
    <row r="71" spans="16:20" ht="15" customHeight="1" x14ac:dyDescent="0.25">
      <c r="P71" s="24"/>
      <c r="Q71" s="24"/>
      <c r="R71" s="24"/>
      <c r="S71" s="24"/>
      <c r="T71" s="24"/>
    </row>
    <row r="72" spans="16:20" ht="15" customHeight="1" x14ac:dyDescent="0.25">
      <c r="P72" s="24"/>
      <c r="Q72" s="24"/>
      <c r="R72" s="24"/>
      <c r="S72" s="24"/>
      <c r="T72" s="24"/>
    </row>
    <row r="73" spans="16:20" ht="15" customHeight="1" x14ac:dyDescent="0.25">
      <c r="P73" s="24"/>
      <c r="Q73" s="24"/>
      <c r="R73" s="24"/>
      <c r="S73" s="24"/>
      <c r="T73" s="24"/>
    </row>
    <row r="74" spans="16:20" ht="15" customHeight="1" x14ac:dyDescent="0.25">
      <c r="P74" s="24"/>
      <c r="Q74" s="24"/>
      <c r="R74" s="24"/>
      <c r="S74" s="24"/>
      <c r="T74" s="24"/>
    </row>
    <row r="75" spans="16:20" ht="15" customHeight="1" x14ac:dyDescent="0.25">
      <c r="P75" s="24"/>
      <c r="Q75" s="24"/>
      <c r="R75" s="24"/>
      <c r="S75" s="24"/>
      <c r="T75" s="24"/>
    </row>
    <row r="76" spans="16:20" ht="15" customHeight="1" x14ac:dyDescent="0.25">
      <c r="P76" s="24"/>
      <c r="Q76" s="24"/>
      <c r="R76" s="24"/>
      <c r="S76" s="24"/>
      <c r="T76" s="24"/>
    </row>
    <row r="77" spans="16:20" ht="15" customHeight="1" x14ac:dyDescent="0.25">
      <c r="P77" s="24"/>
      <c r="Q77" s="24"/>
      <c r="R77" s="24"/>
      <c r="S77" s="24"/>
      <c r="T77" s="24"/>
    </row>
    <row r="78" spans="16:20" ht="15" customHeight="1" x14ac:dyDescent="0.25">
      <c r="P78" s="24"/>
      <c r="Q78" s="24"/>
      <c r="R78" s="24"/>
      <c r="S78" s="24"/>
      <c r="T78" s="24"/>
    </row>
    <row r="79" spans="16:20" ht="15" customHeight="1" x14ac:dyDescent="0.25">
      <c r="P79" s="24"/>
      <c r="Q79" s="24"/>
      <c r="R79" s="24"/>
      <c r="S79" s="24"/>
      <c r="T79" s="24"/>
    </row>
    <row r="80" spans="16:20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  <row r="88" spans="16:20" ht="15" customHeight="1" x14ac:dyDescent="0.25">
      <c r="P88" s="24"/>
      <c r="Q88" s="24"/>
      <c r="R88" s="24"/>
      <c r="S88" s="24"/>
      <c r="T88" s="24"/>
    </row>
    <row r="89" spans="16:20" ht="15" customHeight="1" x14ac:dyDescent="0.25">
      <c r="P89" s="24"/>
      <c r="Q89" s="24"/>
      <c r="R89" s="24"/>
      <c r="S89" s="24"/>
      <c r="T89" s="24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3" style="125" customWidth="1"/>
    <col min="3" max="3" width="26.140625" style="94" customWidth="1"/>
    <col min="4" max="4" width="10.5703125" style="126" customWidth="1"/>
    <col min="5" max="5" width="10.28515625" style="126" customWidth="1"/>
    <col min="6" max="6" width="0.7109375" style="38" customWidth="1"/>
    <col min="7" max="11" width="4.7109375" style="94" customWidth="1"/>
    <col min="12" max="12" width="6.28515625" style="94" customWidth="1"/>
    <col min="13" max="16" width="4.7109375" style="94" customWidth="1"/>
    <col min="17" max="21" width="6.7109375" style="94" customWidth="1"/>
    <col min="22" max="22" width="11" style="94" customWidth="1"/>
    <col min="23" max="23" width="24.140625" style="126" customWidth="1"/>
    <col min="24" max="24" width="9.42578125" style="94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95" t="s">
        <v>60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89"/>
      <c r="Y1" s="98"/>
      <c r="Z1" s="98"/>
      <c r="AA1" s="98"/>
      <c r="AB1" s="98"/>
      <c r="AC1" s="98"/>
      <c r="AD1" s="98"/>
    </row>
    <row r="2" spans="1:30" x14ac:dyDescent="0.25">
      <c r="A2" s="8"/>
      <c r="B2" s="128" t="s">
        <v>43</v>
      </c>
      <c r="C2" s="129" t="s">
        <v>48</v>
      </c>
      <c r="D2" s="99"/>
      <c r="E2" s="9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9"/>
      <c r="X2" s="43"/>
      <c r="Y2" s="98"/>
      <c r="Z2" s="98"/>
      <c r="AA2" s="98"/>
      <c r="AB2" s="98"/>
      <c r="AC2" s="98"/>
      <c r="AD2" s="98"/>
    </row>
    <row r="3" spans="1:30" x14ac:dyDescent="0.25">
      <c r="A3" s="8"/>
      <c r="B3" s="16" t="s">
        <v>61</v>
      </c>
      <c r="C3" s="22" t="s">
        <v>62</v>
      </c>
      <c r="D3" s="100" t="s">
        <v>63</v>
      </c>
      <c r="E3" s="101" t="s">
        <v>1</v>
      </c>
      <c r="F3" s="91"/>
      <c r="G3" s="102" t="s">
        <v>64</v>
      </c>
      <c r="H3" s="103" t="s">
        <v>65</v>
      </c>
      <c r="I3" s="103" t="s">
        <v>30</v>
      </c>
      <c r="J3" s="17" t="s">
        <v>66</v>
      </c>
      <c r="K3" s="104" t="s">
        <v>67</v>
      </c>
      <c r="L3" s="104" t="s">
        <v>68</v>
      </c>
      <c r="M3" s="102" t="s">
        <v>69</v>
      </c>
      <c r="N3" s="102" t="s">
        <v>29</v>
      </c>
      <c r="O3" s="103" t="s">
        <v>70</v>
      </c>
      <c r="P3" s="102" t="s">
        <v>65</v>
      </c>
      <c r="Q3" s="102" t="s">
        <v>3</v>
      </c>
      <c r="R3" s="102">
        <v>1</v>
      </c>
      <c r="S3" s="102">
        <v>2</v>
      </c>
      <c r="T3" s="102">
        <v>3</v>
      </c>
      <c r="U3" s="102" t="s">
        <v>71</v>
      </c>
      <c r="V3" s="17" t="s">
        <v>21</v>
      </c>
      <c r="W3" s="16" t="s">
        <v>72</v>
      </c>
      <c r="X3" s="16" t="s">
        <v>73</v>
      </c>
      <c r="Y3" s="98"/>
      <c r="Z3" s="98"/>
      <c r="AA3" s="98"/>
      <c r="AB3" s="98"/>
      <c r="AC3" s="98"/>
      <c r="AD3" s="98"/>
    </row>
    <row r="4" spans="1:30" x14ac:dyDescent="0.25">
      <c r="A4" s="8"/>
      <c r="B4" s="105" t="s">
        <v>76</v>
      </c>
      <c r="C4" s="131" t="s">
        <v>82</v>
      </c>
      <c r="D4" s="105" t="s">
        <v>74</v>
      </c>
      <c r="E4" s="132" t="s">
        <v>47</v>
      </c>
      <c r="F4" s="130"/>
      <c r="G4" s="106"/>
      <c r="H4" s="106"/>
      <c r="I4" s="106">
        <v>1</v>
      </c>
      <c r="J4" s="106" t="s">
        <v>83</v>
      </c>
      <c r="K4" s="106">
        <v>5</v>
      </c>
      <c r="L4" s="106"/>
      <c r="M4" s="106">
        <v>1</v>
      </c>
      <c r="N4" s="106"/>
      <c r="O4" s="106"/>
      <c r="P4" s="106"/>
      <c r="Q4" s="107" t="s">
        <v>84</v>
      </c>
      <c r="R4" s="107" t="s">
        <v>85</v>
      </c>
      <c r="S4" s="107"/>
      <c r="T4" s="107" t="s">
        <v>86</v>
      </c>
      <c r="U4" s="107"/>
      <c r="V4" s="133">
        <v>0.75</v>
      </c>
      <c r="W4" s="131" t="s">
        <v>80</v>
      </c>
      <c r="X4" s="107" t="s">
        <v>81</v>
      </c>
      <c r="Y4" s="98"/>
      <c r="Z4" s="98"/>
      <c r="AA4" s="98"/>
      <c r="AB4" s="98"/>
      <c r="AC4" s="98"/>
      <c r="AD4" s="98"/>
    </row>
    <row r="5" spans="1:30" x14ac:dyDescent="0.25">
      <c r="A5" s="23"/>
      <c r="B5" s="108" t="s">
        <v>75</v>
      </c>
      <c r="C5" s="109" t="s">
        <v>77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8"/>
      <c r="Z5" s="98"/>
      <c r="AA5" s="98"/>
      <c r="AB5" s="98"/>
      <c r="AC5" s="98"/>
      <c r="AD5" s="98"/>
    </row>
    <row r="6" spans="1:30" x14ac:dyDescent="0.25">
      <c r="A6" s="23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8"/>
      <c r="Z6" s="98"/>
      <c r="AA6" s="98"/>
      <c r="AB6" s="98"/>
      <c r="AC6" s="98"/>
      <c r="AD6" s="98"/>
    </row>
    <row r="7" spans="1:30" x14ac:dyDescent="0.25">
      <c r="A7" s="23"/>
      <c r="B7" s="123"/>
      <c r="C7" s="1"/>
      <c r="D7" s="123"/>
      <c r="E7" s="124"/>
      <c r="G7" s="1"/>
      <c r="H7" s="39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23"/>
      <c r="X7" s="1"/>
      <c r="Y7" s="98"/>
      <c r="Z7" s="98"/>
      <c r="AA7" s="98"/>
      <c r="AB7" s="98"/>
      <c r="AC7" s="98"/>
      <c r="AD7" s="98"/>
    </row>
    <row r="8" spans="1:30" x14ac:dyDescent="0.25">
      <c r="A8" s="23"/>
      <c r="B8" s="123"/>
      <c r="C8" s="1"/>
      <c r="D8" s="123"/>
      <c r="E8" s="124"/>
      <c r="G8" s="1"/>
      <c r="H8" s="39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23"/>
      <c r="X8" s="1"/>
      <c r="Y8" s="98"/>
      <c r="Z8" s="98"/>
      <c r="AA8" s="98"/>
      <c r="AB8" s="98"/>
      <c r="AC8" s="98"/>
      <c r="AD8" s="98"/>
    </row>
    <row r="9" spans="1:30" x14ac:dyDescent="0.25">
      <c r="A9" s="23"/>
      <c r="B9" s="123"/>
      <c r="C9" s="1"/>
      <c r="D9" s="123"/>
      <c r="E9" s="124"/>
      <c r="G9" s="1"/>
      <c r="H9" s="39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23"/>
      <c r="X9" s="1"/>
      <c r="Y9" s="98"/>
      <c r="Z9" s="98"/>
      <c r="AA9" s="98"/>
      <c r="AB9" s="98"/>
      <c r="AC9" s="98"/>
      <c r="AD9" s="98"/>
    </row>
    <row r="10" spans="1:30" x14ac:dyDescent="0.25">
      <c r="A10" s="23"/>
      <c r="B10" s="123"/>
      <c r="C10" s="1"/>
      <c r="D10" s="123"/>
      <c r="E10" s="124"/>
      <c r="G10" s="1"/>
      <c r="H10" s="39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98"/>
      <c r="Z10" s="98"/>
      <c r="AA10" s="98"/>
      <c r="AB10" s="98"/>
      <c r="AC10" s="98"/>
      <c r="AD10" s="98"/>
    </row>
    <row r="11" spans="1:30" x14ac:dyDescent="0.25">
      <c r="A11" s="23"/>
      <c r="B11" s="123"/>
      <c r="C11" s="1"/>
      <c r="D11" s="123"/>
      <c r="E11" s="124"/>
      <c r="G11" s="1"/>
      <c r="H11" s="39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98"/>
      <c r="Z11" s="98"/>
      <c r="AA11" s="98"/>
      <c r="AB11" s="98"/>
      <c r="AC11" s="98"/>
      <c r="AD11" s="98"/>
    </row>
    <row r="12" spans="1:30" x14ac:dyDescent="0.25">
      <c r="A12" s="23"/>
      <c r="B12" s="123"/>
      <c r="C12" s="1"/>
      <c r="D12" s="123"/>
      <c r="E12" s="124"/>
      <c r="G12" s="1"/>
      <c r="H12" s="39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98"/>
      <c r="Z12" s="98"/>
      <c r="AA12" s="98"/>
      <c r="AB12" s="98"/>
      <c r="AC12" s="98"/>
      <c r="AD12" s="98"/>
    </row>
    <row r="13" spans="1:30" x14ac:dyDescent="0.25">
      <c r="A13" s="23"/>
      <c r="B13" s="123"/>
      <c r="C13" s="1"/>
      <c r="D13" s="123"/>
      <c r="E13" s="124"/>
      <c r="G13" s="1"/>
      <c r="H13" s="39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98"/>
      <c r="Z13" s="98"/>
      <c r="AA13" s="98"/>
      <c r="AB13" s="98"/>
      <c r="AC13" s="98"/>
      <c r="AD13" s="98"/>
    </row>
    <row r="14" spans="1:30" x14ac:dyDescent="0.25">
      <c r="A14" s="23"/>
      <c r="B14" s="123"/>
      <c r="C14" s="1"/>
      <c r="D14" s="123"/>
      <c r="E14" s="124"/>
      <c r="G14" s="1"/>
      <c r="H14" s="39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98"/>
      <c r="Z14" s="98"/>
      <c r="AA14" s="98"/>
      <c r="AB14" s="98"/>
      <c r="AC14" s="98"/>
      <c r="AD14" s="98"/>
    </row>
    <row r="15" spans="1:30" x14ac:dyDescent="0.25">
      <c r="A15" s="23"/>
      <c r="B15" s="123"/>
      <c r="C15" s="1"/>
      <c r="D15" s="123"/>
      <c r="E15" s="124"/>
      <c r="G15" s="1"/>
      <c r="H15" s="39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98"/>
      <c r="Z15" s="98"/>
      <c r="AA15" s="98"/>
      <c r="AB15" s="98"/>
      <c r="AC15" s="98"/>
      <c r="AD15" s="98"/>
    </row>
    <row r="16" spans="1:30" x14ac:dyDescent="0.25">
      <c r="A16" s="23"/>
      <c r="B16" s="123"/>
      <c r="C16" s="1"/>
      <c r="D16" s="123"/>
      <c r="E16" s="124"/>
      <c r="G16" s="1"/>
      <c r="H16" s="39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98"/>
      <c r="Z16" s="98"/>
      <c r="AA16" s="98"/>
      <c r="AB16" s="98"/>
      <c r="AC16" s="98"/>
      <c r="AD16" s="98"/>
    </row>
    <row r="17" spans="1:30" x14ac:dyDescent="0.25">
      <c r="A17" s="23"/>
      <c r="B17" s="123"/>
      <c r="C17" s="1"/>
      <c r="D17" s="123"/>
      <c r="E17" s="124"/>
      <c r="G17" s="1"/>
      <c r="H17" s="39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98"/>
      <c r="Z17" s="98"/>
      <c r="AA17" s="98"/>
      <c r="AB17" s="98"/>
      <c r="AC17" s="98"/>
      <c r="AD17" s="98"/>
    </row>
    <row r="18" spans="1:30" x14ac:dyDescent="0.25">
      <c r="A18" s="23"/>
      <c r="B18" s="123"/>
      <c r="C18" s="1"/>
      <c r="D18" s="123"/>
      <c r="E18" s="124"/>
      <c r="G18" s="1"/>
      <c r="H18" s="39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98"/>
      <c r="Z18" s="98"/>
      <c r="AA18" s="98"/>
      <c r="AB18" s="98"/>
      <c r="AC18" s="98"/>
      <c r="AD18" s="98"/>
    </row>
    <row r="19" spans="1:30" x14ac:dyDescent="0.25">
      <c r="A19" s="23"/>
      <c r="B19" s="123"/>
      <c r="C19" s="1"/>
      <c r="D19" s="123"/>
      <c r="E19" s="124"/>
      <c r="G19" s="1"/>
      <c r="H19" s="39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98"/>
      <c r="Z19" s="98"/>
      <c r="AA19" s="98"/>
      <c r="AB19" s="98"/>
      <c r="AC19" s="98"/>
      <c r="AD19" s="98"/>
    </row>
    <row r="20" spans="1:30" x14ac:dyDescent="0.25">
      <c r="A20" s="23"/>
      <c r="B20" s="123"/>
      <c r="C20" s="1"/>
      <c r="D20" s="123"/>
      <c r="E20" s="124"/>
      <c r="G20" s="1"/>
      <c r="H20" s="39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98"/>
      <c r="Z20" s="98"/>
      <c r="AA20" s="98"/>
      <c r="AB20" s="98"/>
      <c r="AC20" s="98"/>
      <c r="AD20" s="98"/>
    </row>
    <row r="21" spans="1:30" x14ac:dyDescent="0.25">
      <c r="A21" s="23"/>
      <c r="B21" s="123"/>
      <c r="C21" s="1"/>
      <c r="D21" s="123"/>
      <c r="E21" s="124"/>
      <c r="G21" s="1"/>
      <c r="H21" s="39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98"/>
      <c r="Z21" s="98"/>
      <c r="AA21" s="98"/>
      <c r="AB21" s="98"/>
      <c r="AC21" s="98"/>
      <c r="AD21" s="98"/>
    </row>
    <row r="22" spans="1:30" x14ac:dyDescent="0.25">
      <c r="A22" s="23"/>
      <c r="B22" s="123"/>
      <c r="C22" s="1"/>
      <c r="D22" s="123"/>
      <c r="E22" s="124"/>
      <c r="G22" s="1"/>
      <c r="H22" s="39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98"/>
      <c r="Z22" s="98"/>
      <c r="AA22" s="98"/>
      <c r="AB22" s="98"/>
      <c r="AC22" s="98"/>
      <c r="AD22" s="98"/>
    </row>
    <row r="23" spans="1:30" x14ac:dyDescent="0.25">
      <c r="A23" s="23"/>
      <c r="B23" s="123"/>
      <c r="C23" s="1"/>
      <c r="D23" s="123"/>
      <c r="E23" s="124"/>
      <c r="G23" s="1"/>
      <c r="H23" s="39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98"/>
      <c r="Z23" s="98"/>
      <c r="AA23" s="98"/>
      <c r="AB23" s="98"/>
      <c r="AC23" s="98"/>
      <c r="AD23" s="98"/>
    </row>
    <row r="24" spans="1:30" x14ac:dyDescent="0.25">
      <c r="A24" s="23"/>
      <c r="B24" s="123"/>
      <c r="C24" s="1"/>
      <c r="D24" s="123"/>
      <c r="E24" s="124"/>
      <c r="G24" s="1"/>
      <c r="H24" s="39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98"/>
      <c r="Z24" s="98"/>
      <c r="AA24" s="98"/>
      <c r="AB24" s="98"/>
      <c r="AC24" s="98"/>
      <c r="AD24" s="98"/>
    </row>
    <row r="25" spans="1:30" x14ac:dyDescent="0.25">
      <c r="A25" s="23"/>
      <c r="B25" s="123"/>
      <c r="C25" s="1"/>
      <c r="D25" s="123"/>
      <c r="E25" s="124"/>
      <c r="G25" s="1"/>
      <c r="H25" s="39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98"/>
      <c r="Z25" s="98"/>
      <c r="AA25" s="98"/>
      <c r="AB25" s="98"/>
      <c r="AC25" s="98"/>
      <c r="AD25" s="98"/>
    </row>
    <row r="26" spans="1:30" x14ac:dyDescent="0.25">
      <c r="A26" s="23"/>
      <c r="B26" s="123"/>
      <c r="C26" s="1"/>
      <c r="D26" s="123"/>
      <c r="E26" s="124"/>
      <c r="G26" s="1"/>
      <c r="H26" s="39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98"/>
      <c r="Z26" s="98"/>
      <c r="AA26" s="98"/>
      <c r="AB26" s="98"/>
      <c r="AC26" s="98"/>
      <c r="AD26" s="98"/>
    </row>
    <row r="27" spans="1:30" x14ac:dyDescent="0.25">
      <c r="A27" s="23"/>
      <c r="B27" s="123"/>
      <c r="C27" s="1"/>
      <c r="D27" s="123"/>
      <c r="E27" s="124"/>
      <c r="G27" s="1"/>
      <c r="H27" s="39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98"/>
      <c r="Z27" s="98"/>
      <c r="AA27" s="98"/>
      <c r="AB27" s="98"/>
      <c r="AC27" s="98"/>
      <c r="AD27" s="98"/>
    </row>
    <row r="28" spans="1:30" x14ac:dyDescent="0.25">
      <c r="A28" s="23"/>
      <c r="B28" s="123"/>
      <c r="C28" s="1"/>
      <c r="D28" s="123"/>
      <c r="E28" s="124"/>
      <c r="G28" s="1"/>
      <c r="H28" s="39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98"/>
      <c r="Z28" s="98"/>
      <c r="AA28" s="98"/>
      <c r="AB28" s="98"/>
      <c r="AC28" s="98"/>
      <c r="AD28" s="98"/>
    </row>
    <row r="29" spans="1:30" x14ac:dyDescent="0.25">
      <c r="A29" s="23"/>
      <c r="B29" s="123"/>
      <c r="C29" s="1"/>
      <c r="D29" s="123"/>
      <c r="E29" s="124"/>
      <c r="G29" s="1"/>
      <c r="H29" s="39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98"/>
      <c r="Z29" s="98"/>
      <c r="AA29" s="98"/>
      <c r="AB29" s="98"/>
      <c r="AC29" s="98"/>
      <c r="AD29" s="98"/>
    </row>
    <row r="30" spans="1:30" x14ac:dyDescent="0.25">
      <c r="A30" s="23"/>
      <c r="B30" s="123"/>
      <c r="C30" s="1"/>
      <c r="D30" s="123"/>
      <c r="E30" s="124"/>
      <c r="G30" s="1"/>
      <c r="H30" s="39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98"/>
      <c r="Z30" s="98"/>
      <c r="AA30" s="98"/>
      <c r="AB30" s="98"/>
      <c r="AC30" s="98"/>
      <c r="AD30" s="98"/>
    </row>
    <row r="31" spans="1:30" x14ac:dyDescent="0.25">
      <c r="A31" s="23"/>
      <c r="B31" s="123"/>
      <c r="C31" s="1"/>
      <c r="D31" s="123"/>
      <c r="E31" s="124"/>
      <c r="G31" s="1"/>
      <c r="H31" s="39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98"/>
      <c r="Z31" s="98"/>
      <c r="AA31" s="98"/>
      <c r="AB31" s="98"/>
      <c r="AC31" s="98"/>
      <c r="AD31" s="98"/>
    </row>
    <row r="32" spans="1:30" x14ac:dyDescent="0.25">
      <c r="A32" s="23"/>
      <c r="B32" s="123"/>
      <c r="C32" s="1"/>
      <c r="D32" s="123"/>
      <c r="E32" s="124"/>
      <c r="G32" s="1"/>
      <c r="H32" s="39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98"/>
      <c r="Z32" s="98"/>
      <c r="AA32" s="98"/>
      <c r="AB32" s="98"/>
      <c r="AC32" s="98"/>
      <c r="AD32" s="98"/>
    </row>
    <row r="33" spans="1:30" x14ac:dyDescent="0.25">
      <c r="A33" s="23"/>
      <c r="B33" s="123"/>
      <c r="C33" s="1"/>
      <c r="D33" s="123"/>
      <c r="E33" s="124"/>
      <c r="G33" s="1"/>
      <c r="H33" s="39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98"/>
      <c r="Z33" s="98"/>
      <c r="AA33" s="98"/>
      <c r="AB33" s="98"/>
      <c r="AC33" s="98"/>
      <c r="AD33" s="98"/>
    </row>
    <row r="34" spans="1:30" x14ac:dyDescent="0.25">
      <c r="A34" s="23"/>
      <c r="B34" s="123"/>
      <c r="C34" s="1"/>
      <c r="D34" s="123"/>
      <c r="E34" s="124"/>
      <c r="G34" s="1"/>
      <c r="H34" s="39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98"/>
      <c r="Z34" s="98"/>
      <c r="AA34" s="98"/>
      <c r="AB34" s="98"/>
      <c r="AC34" s="98"/>
      <c r="AD34" s="98"/>
    </row>
    <row r="35" spans="1:30" x14ac:dyDescent="0.25">
      <c r="A35" s="23"/>
      <c r="B35" s="123"/>
      <c r="C35" s="1"/>
      <c r="D35" s="123"/>
      <c r="E35" s="124"/>
      <c r="G35" s="1"/>
      <c r="H35" s="39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98"/>
      <c r="Z35" s="98"/>
      <c r="AA35" s="98"/>
      <c r="AB35" s="98"/>
      <c r="AC35" s="98"/>
      <c r="AD35" s="98"/>
    </row>
    <row r="36" spans="1:30" x14ac:dyDescent="0.25">
      <c r="A36" s="23"/>
      <c r="B36" s="123"/>
      <c r="C36" s="1"/>
      <c r="D36" s="123"/>
      <c r="E36" s="124"/>
      <c r="G36" s="1"/>
      <c r="H36" s="39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98"/>
      <c r="Z36" s="98"/>
      <c r="AA36" s="98"/>
      <c r="AB36" s="98"/>
      <c r="AC36" s="98"/>
      <c r="AD36" s="98"/>
    </row>
    <row r="37" spans="1:30" x14ac:dyDescent="0.25">
      <c r="A37" s="23"/>
      <c r="B37" s="123"/>
      <c r="C37" s="1"/>
      <c r="D37" s="123"/>
      <c r="E37" s="124"/>
      <c r="G37" s="1"/>
      <c r="H37" s="39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98"/>
      <c r="Z37" s="98"/>
      <c r="AA37" s="98"/>
      <c r="AB37" s="98"/>
      <c r="AC37" s="98"/>
      <c r="AD37" s="98"/>
    </row>
    <row r="38" spans="1:30" x14ac:dyDescent="0.25">
      <c r="A38" s="23"/>
      <c r="B38" s="123"/>
      <c r="C38" s="1"/>
      <c r="D38" s="123"/>
      <c r="E38" s="124"/>
      <c r="G38" s="1"/>
      <c r="H38" s="39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98"/>
      <c r="Z38" s="98"/>
      <c r="AA38" s="98"/>
      <c r="AB38" s="98"/>
      <c r="AC38" s="98"/>
      <c r="AD38" s="98"/>
    </row>
    <row r="39" spans="1:30" x14ac:dyDescent="0.25">
      <c r="A39" s="23"/>
      <c r="B39" s="123"/>
      <c r="C39" s="1"/>
      <c r="D39" s="123"/>
      <c r="E39" s="124"/>
      <c r="G39" s="1"/>
      <c r="H39" s="39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98"/>
      <c r="Z39" s="98"/>
      <c r="AA39" s="98"/>
      <c r="AB39" s="98"/>
      <c r="AC39" s="98"/>
      <c r="AD39" s="98"/>
    </row>
    <row r="40" spans="1:30" x14ac:dyDescent="0.25">
      <c r="A40" s="23"/>
      <c r="B40" s="123"/>
      <c r="C40" s="1"/>
      <c r="D40" s="123"/>
      <c r="E40" s="124"/>
      <c r="G40" s="1"/>
      <c r="H40" s="39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98"/>
      <c r="Z40" s="98"/>
      <c r="AA40" s="98"/>
      <c r="AB40" s="98"/>
      <c r="AC40" s="98"/>
      <c r="AD40" s="98"/>
    </row>
    <row r="41" spans="1:30" x14ac:dyDescent="0.25">
      <c r="A41" s="23"/>
      <c r="B41" s="123"/>
      <c r="C41" s="1"/>
      <c r="D41" s="123"/>
      <c r="E41" s="124"/>
      <c r="G41" s="1"/>
      <c r="H41" s="39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98"/>
      <c r="Z41" s="98"/>
      <c r="AA41" s="98"/>
      <c r="AB41" s="98"/>
      <c r="AC41" s="98"/>
      <c r="AD41" s="98"/>
    </row>
    <row r="42" spans="1:30" x14ac:dyDescent="0.25">
      <c r="A42" s="23"/>
      <c r="B42" s="123"/>
      <c r="C42" s="1"/>
      <c r="D42" s="123"/>
      <c r="E42" s="124"/>
      <c r="G42" s="1"/>
      <c r="H42" s="39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98"/>
      <c r="Z42" s="98"/>
      <c r="AA42" s="98"/>
      <c r="AB42" s="98"/>
      <c r="AC42" s="98"/>
      <c r="AD42" s="98"/>
    </row>
    <row r="43" spans="1:30" x14ac:dyDescent="0.25">
      <c r="A43" s="23"/>
      <c r="B43" s="123"/>
      <c r="C43" s="1"/>
      <c r="D43" s="123"/>
      <c r="E43" s="124"/>
      <c r="G43" s="1"/>
      <c r="H43" s="39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98"/>
      <c r="Z43" s="98"/>
      <c r="AA43" s="98"/>
      <c r="AB43" s="98"/>
      <c r="AC43" s="98"/>
      <c r="AD43" s="98"/>
    </row>
    <row r="44" spans="1:30" x14ac:dyDescent="0.25">
      <c r="A44" s="23"/>
      <c r="B44" s="123"/>
      <c r="C44" s="1"/>
      <c r="D44" s="123"/>
      <c r="E44" s="124"/>
      <c r="G44" s="1"/>
      <c r="H44" s="39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98"/>
      <c r="Z44" s="98"/>
      <c r="AA44" s="98"/>
      <c r="AB44" s="98"/>
      <c r="AC44" s="98"/>
      <c r="AD44" s="98"/>
    </row>
    <row r="45" spans="1:30" x14ac:dyDescent="0.25">
      <c r="A45" s="23"/>
      <c r="B45" s="123"/>
      <c r="C45" s="1"/>
      <c r="D45" s="123"/>
      <c r="E45" s="124"/>
      <c r="G45" s="1"/>
      <c r="H45" s="39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98"/>
      <c r="Z45" s="98"/>
      <c r="AA45" s="98"/>
      <c r="AB45" s="98"/>
      <c r="AC45" s="98"/>
      <c r="AD45" s="98"/>
    </row>
    <row r="46" spans="1:30" x14ac:dyDescent="0.25">
      <c r="A46" s="23"/>
      <c r="B46" s="123"/>
      <c r="C46" s="1"/>
      <c r="D46" s="123"/>
      <c r="E46" s="124"/>
      <c r="G46" s="1"/>
      <c r="H46" s="39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98"/>
      <c r="Z46" s="98"/>
      <c r="AA46" s="98"/>
      <c r="AB46" s="98"/>
      <c r="AC46" s="98"/>
      <c r="AD46" s="98"/>
    </row>
    <row r="47" spans="1:30" x14ac:dyDescent="0.25">
      <c r="A47" s="23"/>
      <c r="B47" s="123"/>
      <c r="C47" s="1"/>
      <c r="D47" s="123"/>
      <c r="E47" s="124"/>
      <c r="G47" s="1"/>
      <c r="H47" s="39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98"/>
      <c r="Z47" s="98"/>
      <c r="AA47" s="98"/>
      <c r="AB47" s="98"/>
      <c r="AC47" s="98"/>
      <c r="AD47" s="98"/>
    </row>
    <row r="48" spans="1:30" x14ac:dyDescent="0.25">
      <c r="A48" s="23"/>
      <c r="B48" s="123"/>
      <c r="C48" s="1"/>
      <c r="D48" s="123"/>
      <c r="E48" s="124"/>
      <c r="G48" s="1"/>
      <c r="H48" s="39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98"/>
      <c r="Z48" s="98"/>
      <c r="AA48" s="98"/>
      <c r="AB48" s="98"/>
      <c r="AC48" s="98"/>
      <c r="AD48" s="98"/>
    </row>
    <row r="49" spans="1:30" x14ac:dyDescent="0.25">
      <c r="A49" s="23"/>
      <c r="B49" s="123"/>
      <c r="C49" s="1"/>
      <c r="D49" s="123"/>
      <c r="E49" s="124"/>
      <c r="G49" s="1"/>
      <c r="H49" s="39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98"/>
      <c r="Z49" s="98"/>
      <c r="AA49" s="98"/>
      <c r="AB49" s="98"/>
      <c r="AC49" s="98"/>
      <c r="AD49" s="98"/>
    </row>
    <row r="50" spans="1:30" x14ac:dyDescent="0.25">
      <c r="A50" s="23"/>
      <c r="B50" s="123"/>
      <c r="C50" s="1"/>
      <c r="D50" s="123"/>
      <c r="E50" s="124"/>
      <c r="G50" s="1"/>
      <c r="H50" s="39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98"/>
      <c r="Z50" s="98"/>
      <c r="AA50" s="98"/>
      <c r="AB50" s="98"/>
      <c r="AC50" s="98"/>
      <c r="AD50" s="98"/>
    </row>
    <row r="51" spans="1:30" x14ac:dyDescent="0.25">
      <c r="A51" s="23"/>
      <c r="B51" s="123"/>
      <c r="C51" s="1"/>
      <c r="D51" s="123"/>
      <c r="E51" s="124"/>
      <c r="G51" s="1"/>
      <c r="H51" s="39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98"/>
      <c r="Z51" s="98"/>
      <c r="AA51" s="98"/>
      <c r="AB51" s="98"/>
      <c r="AC51" s="98"/>
      <c r="AD51" s="98"/>
    </row>
    <row r="52" spans="1:30" x14ac:dyDescent="0.25">
      <c r="A52" s="23"/>
      <c r="B52" s="123"/>
      <c r="C52" s="1"/>
      <c r="D52" s="123"/>
      <c r="E52" s="124"/>
      <c r="G52" s="1"/>
      <c r="H52" s="39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98"/>
      <c r="Z52" s="98"/>
      <c r="AA52" s="98"/>
      <c r="AB52" s="98"/>
      <c r="AC52" s="98"/>
      <c r="AD52" s="98"/>
    </row>
    <row r="53" spans="1:30" x14ac:dyDescent="0.25">
      <c r="A53" s="23"/>
      <c r="B53" s="123"/>
      <c r="C53" s="1"/>
      <c r="D53" s="123"/>
      <c r="E53" s="124"/>
      <c r="G53" s="1"/>
      <c r="H53" s="39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98"/>
      <c r="Z53" s="98"/>
      <c r="AA53" s="98"/>
      <c r="AB53" s="98"/>
      <c r="AC53" s="98"/>
      <c r="AD53" s="98"/>
    </row>
    <row r="54" spans="1:30" x14ac:dyDescent="0.25">
      <c r="A54" s="23"/>
      <c r="B54" s="123"/>
      <c r="C54" s="1"/>
      <c r="D54" s="123"/>
      <c r="E54" s="124"/>
      <c r="G54" s="1"/>
      <c r="H54" s="39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98"/>
      <c r="Z54" s="98"/>
      <c r="AA54" s="98"/>
      <c r="AB54" s="98"/>
      <c r="AC54" s="98"/>
      <c r="AD54" s="98"/>
    </row>
    <row r="55" spans="1:30" x14ac:dyDescent="0.25">
      <c r="A55" s="23"/>
      <c r="B55" s="123"/>
      <c r="C55" s="1"/>
      <c r="D55" s="123"/>
      <c r="E55" s="124"/>
      <c r="G55" s="1"/>
      <c r="H55" s="39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98"/>
      <c r="Z55" s="98"/>
      <c r="AA55" s="98"/>
      <c r="AB55" s="98"/>
      <c r="AC55" s="98"/>
      <c r="AD55" s="98"/>
    </row>
    <row r="56" spans="1:30" x14ac:dyDescent="0.25">
      <c r="A56" s="23"/>
      <c r="B56" s="123"/>
      <c r="C56" s="1"/>
      <c r="D56" s="123"/>
      <c r="E56" s="124"/>
      <c r="G56" s="1"/>
      <c r="H56" s="39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98"/>
      <c r="Z56" s="98"/>
      <c r="AA56" s="98"/>
      <c r="AB56" s="98"/>
      <c r="AC56" s="98"/>
      <c r="AD56" s="98"/>
    </row>
    <row r="57" spans="1:30" x14ac:dyDescent="0.25">
      <c r="A57" s="23"/>
      <c r="B57" s="123"/>
      <c r="C57" s="1"/>
      <c r="D57" s="123"/>
      <c r="E57" s="124"/>
      <c r="G57" s="1"/>
      <c r="H57" s="39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98"/>
      <c r="Z57" s="98"/>
      <c r="AA57" s="98"/>
      <c r="AB57" s="98"/>
      <c r="AC57" s="98"/>
      <c r="AD57" s="98"/>
    </row>
    <row r="58" spans="1:30" x14ac:dyDescent="0.25">
      <c r="A58" s="23"/>
      <c r="B58" s="123"/>
      <c r="C58" s="1"/>
      <c r="D58" s="123"/>
      <c r="E58" s="124"/>
      <c r="G58" s="1"/>
      <c r="H58" s="39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98"/>
      <c r="Z58" s="98"/>
      <c r="AA58" s="98"/>
      <c r="AB58" s="98"/>
      <c r="AC58" s="98"/>
      <c r="AD58" s="98"/>
    </row>
    <row r="59" spans="1:30" x14ac:dyDescent="0.25">
      <c r="A59" s="23"/>
      <c r="B59" s="123"/>
      <c r="C59" s="1"/>
      <c r="D59" s="123"/>
      <c r="E59" s="124"/>
      <c r="G59" s="1"/>
      <c r="H59" s="39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98"/>
      <c r="Z59" s="98"/>
      <c r="AA59" s="98"/>
      <c r="AB59" s="98"/>
      <c r="AC59" s="98"/>
      <c r="AD59" s="98"/>
    </row>
    <row r="60" spans="1:30" x14ac:dyDescent="0.25">
      <c r="A60" s="23"/>
      <c r="B60" s="123"/>
      <c r="C60" s="1"/>
      <c r="D60" s="123"/>
      <c r="E60" s="124"/>
      <c r="G60" s="1"/>
      <c r="H60" s="39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98"/>
      <c r="Z60" s="98"/>
      <c r="AA60" s="98"/>
      <c r="AB60" s="98"/>
      <c r="AC60" s="98"/>
      <c r="AD60" s="98"/>
    </row>
    <row r="61" spans="1:30" x14ac:dyDescent="0.25">
      <c r="A61" s="23"/>
      <c r="B61" s="123"/>
      <c r="C61" s="1"/>
      <c r="D61" s="123"/>
      <c r="E61" s="124"/>
      <c r="G61" s="1"/>
      <c r="H61" s="39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98"/>
      <c r="Z61" s="98"/>
      <c r="AA61" s="98"/>
      <c r="AB61" s="98"/>
      <c r="AC61" s="98"/>
      <c r="AD61" s="98"/>
    </row>
    <row r="62" spans="1:30" x14ac:dyDescent="0.25">
      <c r="A62" s="23"/>
      <c r="B62" s="123"/>
      <c r="C62" s="1"/>
      <c r="D62" s="123"/>
      <c r="E62" s="124"/>
      <c r="G62" s="1"/>
      <c r="H62" s="39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98"/>
      <c r="Z62" s="98"/>
      <c r="AA62" s="98"/>
      <c r="AB62" s="98"/>
      <c r="AC62" s="98"/>
      <c r="AD62" s="98"/>
    </row>
    <row r="63" spans="1:30" x14ac:dyDescent="0.25">
      <c r="A63" s="23"/>
      <c r="B63" s="123"/>
      <c r="C63" s="1"/>
      <c r="D63" s="123"/>
      <c r="E63" s="124"/>
      <c r="G63" s="1"/>
      <c r="H63" s="39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98"/>
      <c r="Z63" s="98"/>
      <c r="AA63" s="98"/>
      <c r="AB63" s="98"/>
      <c r="AC63" s="98"/>
      <c r="AD63" s="98"/>
    </row>
    <row r="64" spans="1:30" x14ac:dyDescent="0.25">
      <c r="A64" s="23"/>
      <c r="B64" s="123"/>
      <c r="C64" s="1"/>
      <c r="D64" s="123"/>
      <c r="E64" s="124"/>
      <c r="G64" s="1"/>
      <c r="H64" s="39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98"/>
      <c r="Z64" s="98"/>
      <c r="AA64" s="98"/>
      <c r="AB64" s="98"/>
      <c r="AC64" s="98"/>
      <c r="AD64" s="98"/>
    </row>
    <row r="65" spans="1:30" x14ac:dyDescent="0.25">
      <c r="A65" s="23"/>
      <c r="B65" s="123"/>
      <c r="C65" s="1"/>
      <c r="D65" s="123"/>
      <c r="E65" s="124"/>
      <c r="G65" s="1"/>
      <c r="H65" s="39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98"/>
      <c r="Z65" s="98"/>
      <c r="AA65" s="98"/>
      <c r="AB65" s="98"/>
      <c r="AC65" s="98"/>
      <c r="AD65" s="98"/>
    </row>
    <row r="66" spans="1:30" x14ac:dyDescent="0.25">
      <c r="A66" s="23"/>
      <c r="B66" s="123"/>
      <c r="C66" s="1"/>
      <c r="D66" s="123"/>
      <c r="E66" s="124"/>
      <c r="G66" s="1"/>
      <c r="H66" s="39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98"/>
      <c r="Z66" s="98"/>
      <c r="AA66" s="98"/>
      <c r="AB66" s="98"/>
      <c r="AC66" s="98"/>
      <c r="AD66" s="98"/>
    </row>
    <row r="67" spans="1:30" x14ac:dyDescent="0.25">
      <c r="A67" s="23"/>
      <c r="B67" s="123"/>
      <c r="C67" s="1"/>
      <c r="D67" s="123"/>
      <c r="E67" s="124"/>
      <c r="G67" s="1"/>
      <c r="H67" s="39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98"/>
      <c r="Z67" s="98"/>
      <c r="AA67" s="98"/>
      <c r="AB67" s="98"/>
      <c r="AC67" s="98"/>
      <c r="AD67" s="98"/>
    </row>
    <row r="68" spans="1:30" x14ac:dyDescent="0.25">
      <c r="A68" s="23"/>
      <c r="B68" s="123"/>
      <c r="C68" s="1"/>
      <c r="D68" s="123"/>
      <c r="E68" s="124"/>
      <c r="G68" s="1"/>
      <c r="H68" s="39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98"/>
      <c r="Z68" s="98"/>
      <c r="AA68" s="98"/>
      <c r="AB68" s="98"/>
      <c r="AC68" s="98"/>
      <c r="AD68" s="98"/>
    </row>
    <row r="69" spans="1:30" x14ac:dyDescent="0.25">
      <c r="A69" s="23"/>
      <c r="B69" s="123"/>
      <c r="C69" s="1"/>
      <c r="D69" s="123"/>
      <c r="E69" s="124"/>
      <c r="G69" s="1"/>
      <c r="H69" s="39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98"/>
      <c r="Z69" s="98"/>
      <c r="AA69" s="98"/>
      <c r="AB69" s="98"/>
      <c r="AC69" s="98"/>
      <c r="AD69" s="98"/>
    </row>
    <row r="70" spans="1:30" x14ac:dyDescent="0.25">
      <c r="A70" s="23"/>
      <c r="B70" s="123"/>
      <c r="C70" s="1"/>
      <c r="D70" s="123"/>
      <c r="E70" s="124"/>
      <c r="G70" s="1"/>
      <c r="H70" s="39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98"/>
      <c r="Z70" s="98"/>
      <c r="AA70" s="98"/>
      <c r="AB70" s="98"/>
      <c r="AC70" s="98"/>
      <c r="AD70" s="98"/>
    </row>
    <row r="71" spans="1:30" x14ac:dyDescent="0.25">
      <c r="A71" s="23"/>
      <c r="B71" s="123"/>
      <c r="C71" s="1"/>
      <c r="D71" s="123"/>
      <c r="E71" s="124"/>
      <c r="G71" s="1"/>
      <c r="H71" s="39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98"/>
      <c r="Z71" s="98"/>
      <c r="AA71" s="98"/>
      <c r="AB71" s="98"/>
      <c r="AC71" s="98"/>
      <c r="AD71" s="98"/>
    </row>
    <row r="72" spans="1:30" x14ac:dyDescent="0.25">
      <c r="A72" s="23"/>
      <c r="B72" s="123"/>
      <c r="C72" s="1"/>
      <c r="D72" s="123"/>
      <c r="E72" s="124"/>
      <c r="G72" s="1"/>
      <c r="H72" s="39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98"/>
      <c r="Z72" s="98"/>
      <c r="AA72" s="98"/>
      <c r="AB72" s="98"/>
      <c r="AC72" s="98"/>
      <c r="AD72" s="98"/>
    </row>
    <row r="73" spans="1:30" x14ac:dyDescent="0.25">
      <c r="A73" s="23"/>
      <c r="B73" s="123"/>
      <c r="C73" s="1"/>
      <c r="D73" s="123"/>
      <c r="E73" s="124"/>
      <c r="G73" s="1"/>
      <c r="H73" s="39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98"/>
      <c r="Z73" s="98"/>
      <c r="AA73" s="98"/>
      <c r="AB73" s="98"/>
      <c r="AC73" s="98"/>
      <c r="AD73" s="98"/>
    </row>
    <row r="74" spans="1:30" x14ac:dyDescent="0.25">
      <c r="A74" s="23"/>
      <c r="B74" s="123"/>
      <c r="C74" s="1"/>
      <c r="D74" s="123"/>
      <c r="E74" s="124"/>
      <c r="G74" s="1"/>
      <c r="H74" s="39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98"/>
      <c r="Z74" s="98"/>
      <c r="AA74" s="98"/>
      <c r="AB74" s="98"/>
      <c r="AC74" s="98"/>
      <c r="AD74" s="98"/>
    </row>
    <row r="75" spans="1:30" x14ac:dyDescent="0.25">
      <c r="A75" s="23"/>
      <c r="B75" s="123"/>
      <c r="C75" s="1"/>
      <c r="D75" s="123"/>
      <c r="E75" s="124"/>
      <c r="G75" s="1"/>
      <c r="H75" s="39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98"/>
      <c r="Z75" s="98"/>
      <c r="AA75" s="98"/>
      <c r="AB75" s="98"/>
      <c r="AC75" s="98"/>
      <c r="AD75" s="98"/>
    </row>
    <row r="76" spans="1:30" x14ac:dyDescent="0.25">
      <c r="A76" s="23"/>
      <c r="B76" s="123"/>
      <c r="C76" s="1"/>
      <c r="D76" s="123"/>
      <c r="E76" s="124"/>
      <c r="G76" s="1"/>
      <c r="H76" s="39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98"/>
      <c r="Z76" s="98"/>
      <c r="AA76" s="98"/>
      <c r="AB76" s="98"/>
      <c r="AC76" s="98"/>
      <c r="AD76" s="98"/>
    </row>
    <row r="77" spans="1:30" x14ac:dyDescent="0.25">
      <c r="A77" s="23"/>
      <c r="B77" s="123"/>
      <c r="C77" s="1"/>
      <c r="D77" s="123"/>
      <c r="E77" s="124"/>
      <c r="G77" s="1"/>
      <c r="H77" s="39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98"/>
      <c r="Z77" s="98"/>
      <c r="AA77" s="98"/>
      <c r="AB77" s="98"/>
      <c r="AC77" s="98"/>
      <c r="AD77" s="98"/>
    </row>
    <row r="78" spans="1:30" x14ac:dyDescent="0.25">
      <c r="A78" s="23"/>
      <c r="B78" s="123"/>
      <c r="C78" s="1"/>
      <c r="D78" s="123"/>
      <c r="E78" s="124"/>
      <c r="G78" s="1"/>
      <c r="H78" s="39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98"/>
      <c r="Z78" s="98"/>
      <c r="AA78" s="98"/>
      <c r="AB78" s="98"/>
      <c r="AC78" s="98"/>
      <c r="AD78" s="98"/>
    </row>
    <row r="79" spans="1:30" x14ac:dyDescent="0.25">
      <c r="A79" s="23"/>
      <c r="B79" s="123"/>
      <c r="C79" s="1"/>
      <c r="D79" s="123"/>
      <c r="E79" s="124"/>
      <c r="G79" s="1"/>
      <c r="H79" s="39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98"/>
      <c r="Z79" s="98"/>
      <c r="AA79" s="98"/>
      <c r="AB79" s="98"/>
      <c r="AC79" s="98"/>
      <c r="AD79" s="98"/>
    </row>
    <row r="80" spans="1:30" x14ac:dyDescent="0.25">
      <c r="A80" s="23"/>
      <c r="B80" s="123"/>
      <c r="C80" s="1"/>
      <c r="D80" s="123"/>
      <c r="E80" s="124"/>
      <c r="G80" s="1"/>
      <c r="H80" s="39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98"/>
      <c r="Z80" s="98"/>
      <c r="AA80" s="98"/>
      <c r="AB80" s="98"/>
      <c r="AC80" s="98"/>
      <c r="AD80" s="98"/>
    </row>
    <row r="81" spans="1:30" x14ac:dyDescent="0.25">
      <c r="A81" s="23"/>
      <c r="B81" s="123"/>
      <c r="C81" s="1"/>
      <c r="D81" s="123"/>
      <c r="E81" s="124"/>
      <c r="G81" s="1"/>
      <c r="H81" s="39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98"/>
      <c r="Z81" s="98"/>
      <c r="AA81" s="98"/>
      <c r="AB81" s="98"/>
      <c r="AC81" s="98"/>
      <c r="AD81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2019-09-17T12:16:59Z</dcterms:modified>
</cp:coreProperties>
</file>